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527"/>
  <workbookPr/>
  <mc:AlternateContent xmlns:mc="http://schemas.openxmlformats.org/markup-compatibility/2006">
    <mc:Choice Requires="x15">
      <x15ac:absPath xmlns:x15ac="http://schemas.microsoft.com/office/spreadsheetml/2010/11/ac" url="C:\Users\Administrator\Desktop\估值建模样题-11道\样题答案版\"/>
    </mc:Choice>
  </mc:AlternateContent>
  <xr:revisionPtr revIDLastSave="0" documentId="8_{E7C24545-651A-43FE-BFBC-2405AD18022F}" xr6:coauthVersionLast="47" xr6:coauthVersionMax="47" xr10:uidLastSave="{00000000-0000-0000-0000-000000000000}"/>
  <bookViews>
    <workbookView xWindow="-120" yWindow="-120" windowWidth="20730" windowHeight="11160"/>
  </bookViews>
  <sheets>
    <sheet name="利息资本化" sheetId="1" r:id="rId1"/>
  </sheet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2" i="1" l="1"/>
  <c r="F33" i="1"/>
  <c r="G42" i="1"/>
  <c r="G33" i="1"/>
  <c r="E42" i="1"/>
  <c r="E33" i="1"/>
  <c r="D45" i="1"/>
  <c r="E41" i="1"/>
  <c r="E44" i="1" s="1"/>
  <c r="F36" i="1"/>
  <c r="G36" i="1"/>
  <c r="E36" i="1"/>
  <c r="D35" i="1"/>
  <c r="E37" i="1" s="1"/>
  <c r="E32" i="1"/>
  <c r="E34" i="1"/>
  <c r="E35" i="1"/>
  <c r="F32" i="1" s="1"/>
  <c r="E38" i="1" l="1"/>
  <c r="E43" i="1" s="1"/>
  <c r="E45" i="1" s="1"/>
  <c r="F34" i="1"/>
  <c r="F35" i="1"/>
  <c r="F37" i="1"/>
  <c r="E25" i="1"/>
  <c r="F38" i="1" l="1"/>
  <c r="F43" i="1" s="1"/>
  <c r="F39" i="1"/>
  <c r="F26" i="1" s="1"/>
  <c r="G32" i="1"/>
  <c r="F25" i="1"/>
  <c r="E27" i="1"/>
  <c r="F41" i="1"/>
  <c r="E39" i="1"/>
  <c r="E26" i="1" s="1"/>
  <c r="F44" i="1" l="1"/>
  <c r="F45" i="1" s="1"/>
  <c r="G34" i="1"/>
  <c r="G35" i="1"/>
  <c r="F27" i="1" l="1"/>
  <c r="G41" i="1"/>
  <c r="G25" i="1"/>
  <c r="G37" i="1"/>
  <c r="G38" i="1" l="1"/>
  <c r="G43" i="1" s="1"/>
  <c r="G39" i="1"/>
  <c r="G26" i="1" s="1"/>
  <c r="G44" i="1"/>
  <c r="G45" i="1"/>
  <c r="G27" i="1" s="1"/>
</calcChain>
</file>

<file path=xl/sharedStrings.xml><?xml version="1.0" encoding="utf-8"?>
<sst xmlns="http://schemas.openxmlformats.org/spreadsheetml/2006/main" count="38" uniqueCount="33">
  <si>
    <t>（除百分数外，单位为百万元人民币）</t>
  </si>
  <si>
    <t>在建工程转入固定资产/期初在建工程</t>
  </si>
  <si>
    <t>答题区域</t>
  </si>
  <si>
    <t>利息资本化</t>
    <phoneticPr fontId="1" type="noConversion"/>
  </si>
  <si>
    <t>题目信息</t>
    <phoneticPr fontId="1" type="noConversion"/>
  </si>
  <si>
    <t>题目要求</t>
    <phoneticPr fontId="1" type="noConversion"/>
  </si>
  <si>
    <t>长期借款偿还/期初长期借款</t>
  </si>
  <si>
    <t>长期借款利率</t>
  </si>
  <si>
    <t>结果区域</t>
    <phoneticPr fontId="1" type="noConversion"/>
  </si>
  <si>
    <t>长期借款</t>
  </si>
  <si>
    <t>在建工程</t>
  </si>
  <si>
    <t>财务费用</t>
  </si>
  <si>
    <t>期初长期借款</t>
  </si>
  <si>
    <t>长期借款偿还</t>
  </si>
  <si>
    <t>期末长期借款</t>
  </si>
  <si>
    <t>利息支出</t>
  </si>
  <si>
    <t>利息支出资本化部分</t>
  </si>
  <si>
    <t>期初在建工程</t>
  </si>
  <si>
    <t>在建工程转入固定资产</t>
  </si>
  <si>
    <t>期末在建工程</t>
  </si>
  <si>
    <t>预测</t>
    <phoneticPr fontId="1" type="noConversion"/>
  </si>
  <si>
    <t>历史</t>
    <phoneticPr fontId="1" type="noConversion"/>
  </si>
  <si>
    <t>新增在建工程（不包含利息支出资本化部分）</t>
    <phoneticPr fontId="1" type="noConversion"/>
  </si>
  <si>
    <t>新增在建工程（不包括利息支出资本化部分）</t>
    <phoneticPr fontId="1" type="noConversion"/>
  </si>
  <si>
    <t>利息支出资本化/当期利息支出</t>
    <phoneticPr fontId="1" type="noConversion"/>
  </si>
  <si>
    <t>利息支出资本化部分计入在建项目账面金额，不计入当期财务费用。</t>
    <phoneticPr fontId="1" type="noConversion"/>
  </si>
  <si>
    <t>请根据下面提供的信息，完成该公司长期借款、财务费用及在建工程的预测。</t>
    <phoneticPr fontId="1" type="noConversion"/>
  </si>
  <si>
    <t>假设该公司只有长期借款一种付息债务，且无利息收入；利息支出计算时需使用期初、期末平均债务余额乘以利率。</t>
    <phoneticPr fontId="7" type="noConversion"/>
  </si>
  <si>
    <t>假设</t>
    <phoneticPr fontId="1" type="noConversion"/>
  </si>
  <si>
    <t>请在答题区域给出必要的中间计算过程，并将最终结果引用至下面指定的单元格内。</t>
    <phoneticPr fontId="1" type="noConversion"/>
  </si>
  <si>
    <t>长期借款新借/新增在建工程（不包含利息支出资本化部分）</t>
    <phoneticPr fontId="1" type="noConversion"/>
  </si>
  <si>
    <t>长期借款新借</t>
    <phoneticPr fontId="1" type="noConversion"/>
  </si>
  <si>
    <t>某财务顾问在构建一家公司的财务预测模型，其中与修建固定资产相关借款利息支出在对应资产建设期间可进行资本化。</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</si>
</sst>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quot;Year&quot;\ 0"/>
    <numFmt numFmtId="179" formatCode="#,##0_);\(#,##0\)"/>
  </numFmts>
  <fonts count="14" x14ac:knownFonts="1">
    <font>
      <sz val="10"/>
      <name val="Arial"/>
      <family val="2"/>
    </font>
    <font>
      <sz val="9"/>
      <name val="宋体"/>
      <charset val="134"/>
    </font>
    <font>
      <b/>
      <sz val="14"/>
      <color indexed="9"/>
      <name val="华文楷体"/>
      <charset val="134"/>
    </font>
    <font>
      <sz val="10"/>
      <name val="华文楷体"/>
      <charset val="134"/>
    </font>
    <font>
      <b/>
      <sz val="10"/>
      <name val="Arial"/>
      <family val="2"/>
    </font>
    <font>
      <sz val="10"/>
      <color indexed="12"/>
      <name val="Arial"/>
      <family val="2"/>
    </font>
    <font>
      <sz val="10"/>
      <name val="华文楷体"/>
      <charset val="134"/>
    </font>
    <font>
      <sz val="9"/>
      <name val="宋体"/>
      <charset val="134"/>
    </font>
    <font>
      <b/>
      <sz val="10"/>
      <name val="华文楷体"/>
      <charset val="134"/>
    </font>
    <font>
      <sz val="10"/>
      <name val="华文楷体"/>
      <charset val="134"/>
    </font>
    <font>
      <sz val="10"/>
      <name val="宋体"/>
      <charset val="134"/>
    </font>
    <font>
      <sz val="10"/>
      <name val="华文楷体"/>
      <charset val="134"/>
    </font>
    <font>
      <sz val="10"/>
      <name val="宋体"/>
      <charset val="134"/>
      <scheme val="major"/>
    </font>
    <font>
      <b/>
      <sz val="10"/>
      <name val="宋体"/>
      <charset val="134"/>
      <scheme val="major"/>
    </font>
  </fonts>
  <fills count="6">
    <fill>
      <patternFill patternType="none"/>
    </fill>
    <fill>
      <patternFill patternType="gray125"/>
    </fill>
    <fill>
      <patternFill patternType="solid">
        <fgColor indexed="18"/>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medium">
        <color indexed="64"/>
      </top>
      <bottom/>
      <diagonal/>
    </border>
    <border>
      <left/>
      <right/>
      <top/>
      <bottom style="thick">
        <color indexed="64"/>
      </bottom>
      <diagonal/>
    </border>
    <border>
      <left/>
      <right style="thick">
        <color indexed="64"/>
      </right>
      <top/>
      <bottom/>
      <diagonal/>
    </border>
    <border>
      <left style="thick">
        <color indexed="64"/>
      </left>
      <right/>
      <top/>
      <bottom/>
      <diagonal/>
    </border>
    <border>
      <left/>
      <right/>
      <top style="thick">
        <color indexed="64"/>
      </top>
      <bottom/>
      <diagonal/>
    </border>
    <border>
      <left style="thin">
        <color indexed="18"/>
      </left>
      <right style="thin">
        <color indexed="18"/>
      </right>
      <top style="thin">
        <color indexed="18"/>
      </top>
      <bottom style="thin">
        <color indexed="18"/>
      </bottom>
      <diagonal/>
    </border>
    <border>
      <left style="thin">
        <color indexed="51"/>
      </left>
      <right style="thin">
        <color indexed="51"/>
      </right>
      <top style="thin">
        <color indexed="51"/>
      </top>
      <bottom style="thin">
        <color indexed="51"/>
      </bottom>
      <diagonal/>
    </border>
  </borders>
  <cellStyleXfs count="1">
    <xf numFmtId="0" fontId="0" fillId="0" borderId="0">
      <alignment vertical="center"/>
    </xf>
  </cellStyleXfs>
  <cellXfs count="37">
    <xf numFmtId="0" fontId="0" fillId="0" borderId="0" xfId="0">
      <alignment vertical="center"/>
    </xf>
    <xf numFmtId="0" fontId="0" fillId="2" borderId="0" xfId="0" applyFill="1">
      <alignment vertical="center"/>
    </xf>
    <xf numFmtId="0" fontId="0" fillId="0" borderId="1" xfId="0" applyBorder="1">
      <alignment vertical="center"/>
    </xf>
    <xf numFmtId="0" fontId="0" fillId="3" borderId="0" xfId="0" applyFill="1">
      <alignment vertical="center"/>
    </xf>
    <xf numFmtId="0" fontId="2" fillId="2" borderId="0" xfId="0" applyFont="1" applyFill="1" applyAlignment="1"/>
    <xf numFmtId="0" fontId="0" fillId="2" borderId="0" xfId="0" applyFill="1" applyAlignment="1"/>
    <xf numFmtId="0" fontId="0" fillId="3" borderId="0" xfId="0" applyFill="1" applyAlignment="1"/>
    <xf numFmtId="0" fontId="3" fillId="3" borderId="0" xfId="0" applyFont="1" applyFill="1" applyAlignment="1"/>
    <xf numFmtId="0" fontId="0" fillId="0" borderId="1" xfId="0" applyBorder="1" applyAlignment="1"/>
    <xf numFmtId="0" fontId="0" fillId="0" borderId="0" xfId="0" applyAlignment="1"/>
    <xf numFmtId="0" fontId="0" fillId="0" borderId="2" xfId="0" applyBorder="1" applyAlignment="1"/>
    <xf numFmtId="0" fontId="0" fillId="0" borderId="3" xfId="0" applyBorder="1" applyAlignment="1"/>
    <xf numFmtId="0" fontId="0" fillId="0" borderId="4" xfId="0" applyBorder="1">
      <alignment vertical="center"/>
    </xf>
    <xf numFmtId="0" fontId="0" fillId="0" borderId="0" xfId="0" applyBorder="1" applyAlignment="1"/>
    <xf numFmtId="0" fontId="0" fillId="0" borderId="0" xfId="0" applyBorder="1">
      <alignment vertical="center"/>
    </xf>
    <xf numFmtId="0" fontId="0" fillId="0" borderId="5" xfId="0" applyBorder="1" applyAlignment="1"/>
    <xf numFmtId="178" fontId="4" fillId="0" borderId="0" xfId="0" applyNumberFormat="1" applyFont="1" applyAlignment="1">
      <alignment horizontal="center"/>
    </xf>
    <xf numFmtId="0" fontId="6" fillId="3" borderId="0" xfId="0" applyFont="1" applyFill="1" applyBorder="1" applyAlignment="1"/>
    <xf numFmtId="0" fontId="0" fillId="3" borderId="0" xfId="0" applyFont="1" applyFill="1" applyBorder="1" applyAlignment="1"/>
    <xf numFmtId="0" fontId="8" fillId="3" borderId="0" xfId="0" applyFont="1" applyFill="1" applyAlignment="1"/>
    <xf numFmtId="0" fontId="12" fillId="0" borderId="0" xfId="0" applyFont="1" applyAlignment="1"/>
    <xf numFmtId="0" fontId="13" fillId="0" borderId="0" xfId="0" applyFont="1" applyAlignment="1"/>
    <xf numFmtId="0" fontId="12" fillId="0" borderId="2" xfId="0" applyFont="1" applyBorder="1" applyAlignment="1"/>
    <xf numFmtId="0" fontId="12" fillId="0" borderId="3" xfId="0" applyFont="1" applyBorder="1" applyAlignment="1"/>
    <xf numFmtId="9" fontId="5" fillId="4" borderId="6" xfId="0" applyNumberFormat="1" applyFont="1" applyFill="1" applyBorder="1" applyAlignment="1"/>
    <xf numFmtId="179" fontId="5" fillId="4" borderId="6" xfId="0" applyNumberFormat="1" applyFont="1" applyFill="1" applyBorder="1" applyAlignment="1"/>
    <xf numFmtId="179" fontId="5" fillId="0" borderId="0" xfId="0" applyNumberFormat="1" applyFont="1" applyFill="1" applyBorder="1" applyAlignment="1"/>
    <xf numFmtId="179" fontId="0" fillId="5" borderId="7" xfId="0" applyNumberFormat="1" applyFill="1" applyBorder="1" applyAlignment="1"/>
    <xf numFmtId="179" fontId="0" fillId="0" borderId="0" xfId="0" applyNumberFormat="1" applyAlignment="1"/>
    <xf numFmtId="179" fontId="0" fillId="0" borderId="5" xfId="0" applyNumberFormat="1" applyBorder="1" applyAlignment="1"/>
    <xf numFmtId="9" fontId="0" fillId="0" borderId="0" xfId="0" applyNumberFormat="1" applyAlignment="1"/>
    <xf numFmtId="0" fontId="9" fillId="3" borderId="0" xfId="0" applyFont="1" applyFill="1" applyBorder="1" applyAlignment="1"/>
    <xf numFmtId="0" fontId="12" fillId="0" borderId="0" xfId="0" applyFont="1" applyAlignment="1"/>
    <xf numFmtId="0" fontId="3" fillId="3" borderId="0" xfId="0" applyFont="1" applyFill="1" applyBorder="1" applyAlignment="1"/>
    <xf numFmtId="178" fontId="10" fillId="0" borderId="0" xfId="0" applyNumberFormat="1" applyFont="1" applyAlignment="1">
      <alignment horizontal="center"/>
    </xf>
    <xf numFmtId="0" fontId="11" fillId="3" borderId="0" xfId="0" applyFont="1" applyFill="1" applyBorder="1" applyAlignment="1"/>
    <xf numFmtId="0" fontId="13" fillId="0" borderId="0" xfId="0" applyFont="1" applyAlignment="1"/>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CC0000"/>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FFFB9"/>
      <rgbColor rgb="00CCECFF"/>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abSelected="1" zoomScale="115" workbookViewId="0"/>
  </sheetViews>
  <sheetFormatPr defaultColWidth="0" defaultRowHeight="12.75" zeroHeight="1" x14ac:dyDescent="0.2"/>
  <cols>
    <col min="1" max="2" width="1.7109375" customWidth="1"/>
    <col min="3" max="3" width="38.7109375" customWidth="1"/>
    <col min="4" max="7" width="15.7109375" customWidth="1"/>
    <col min="8" max="9" width="1.7109375" customWidth="1"/>
  </cols>
  <sheetData>
    <row r="1" spans="1:9" s="1" customFormat="1" ht="24.95" customHeight="1" x14ac:dyDescent="0.35">
      <c r="A1" s="4" t="s">
        <v>3</v>
      </c>
      <c r="B1" s="5"/>
      <c r="C1" s="5"/>
      <c r="D1" s="5"/>
      <c r="E1" s="5"/>
      <c r="F1" s="5"/>
      <c r="G1" s="5"/>
      <c r="H1" s="5"/>
    </row>
    <row r="2" spans="1:9" ht="15" customHeight="1" x14ac:dyDescent="0.2">
      <c r="A2" s="6"/>
      <c r="B2" s="6"/>
      <c r="C2" s="6"/>
      <c r="D2" s="6"/>
      <c r="E2" s="6"/>
      <c r="F2" s="6"/>
      <c r="G2" s="6"/>
      <c r="H2" s="6"/>
      <c r="I2" s="3"/>
    </row>
    <row r="3" spans="1:9" ht="15" customHeight="1" x14ac:dyDescent="0.2">
      <c r="A3" s="19" t="s">
        <v>4</v>
      </c>
      <c r="B3" s="7"/>
      <c r="C3" s="6"/>
      <c r="D3" s="6"/>
      <c r="E3" s="6"/>
      <c r="F3" s="6"/>
      <c r="G3" s="6"/>
      <c r="H3" s="6"/>
      <c r="I3" s="3"/>
    </row>
    <row r="4" spans="1:9" ht="15" customHeight="1" x14ac:dyDescent="0.2">
      <c r="A4" s="7"/>
      <c r="B4" s="33" t="s">
        <v>32</v>
      </c>
      <c r="C4" s="6"/>
      <c r="D4" s="6"/>
      <c r="E4" s="6"/>
      <c r="F4" s="6"/>
      <c r="G4" s="6"/>
      <c r="H4" s="6"/>
      <c r="I4" s="3"/>
    </row>
    <row r="5" spans="1:9" ht="15" customHeight="1" x14ac:dyDescent="0.2">
      <c r="A5" s="7"/>
      <c r="B5" s="31" t="s">
        <v>25</v>
      </c>
      <c r="C5" s="6"/>
      <c r="D5" s="6"/>
      <c r="E5" s="6"/>
      <c r="F5" s="6"/>
      <c r="G5" s="6"/>
      <c r="H5" s="6"/>
      <c r="I5" s="3"/>
    </row>
    <row r="6" spans="1:9" ht="15" customHeight="1" x14ac:dyDescent="0.2">
      <c r="A6" s="7"/>
      <c r="B6" s="31"/>
      <c r="C6" s="6"/>
      <c r="D6" s="6"/>
      <c r="E6" s="6"/>
      <c r="F6" s="6"/>
      <c r="G6" s="6"/>
      <c r="H6" s="6"/>
      <c r="I6" s="3"/>
    </row>
    <row r="7" spans="1:9" ht="15" customHeight="1" x14ac:dyDescent="0.2">
      <c r="A7" s="19" t="s">
        <v>5</v>
      </c>
      <c r="B7" s="17"/>
      <c r="C7" s="6"/>
      <c r="D7" s="6"/>
      <c r="E7" s="6"/>
      <c r="F7" s="6"/>
      <c r="G7" s="6"/>
      <c r="H7" s="6"/>
      <c r="I7" s="3"/>
    </row>
    <row r="8" spans="1:9" ht="15" customHeight="1" x14ac:dyDescent="0.2">
      <c r="A8" s="7"/>
      <c r="B8" s="35" t="s">
        <v>26</v>
      </c>
      <c r="C8" s="6"/>
      <c r="D8" s="6"/>
      <c r="E8" s="6"/>
      <c r="F8" s="6"/>
      <c r="G8" s="6"/>
      <c r="H8" s="6"/>
      <c r="I8" s="3"/>
    </row>
    <row r="9" spans="1:9" ht="15" customHeight="1" x14ac:dyDescent="0.2">
      <c r="A9" s="7"/>
      <c r="B9" s="35" t="s">
        <v>27</v>
      </c>
      <c r="C9" s="18"/>
      <c r="D9" s="6"/>
      <c r="E9" s="6"/>
      <c r="F9" s="6"/>
      <c r="G9" s="6"/>
      <c r="H9" s="6"/>
      <c r="I9" s="3"/>
    </row>
    <row r="10" spans="1:9" ht="15" customHeight="1" x14ac:dyDescent="0.2">
      <c r="A10" s="7"/>
      <c r="B10" s="33" t="s">
        <v>29</v>
      </c>
      <c r="C10" s="6"/>
      <c r="D10" s="6"/>
      <c r="E10" s="6"/>
      <c r="F10" s="6"/>
      <c r="G10" s="6"/>
      <c r="H10" s="6"/>
      <c r="I10" s="3"/>
    </row>
    <row r="11" spans="1:9" ht="15" customHeight="1" thickBot="1" x14ac:dyDescent="0.25">
      <c r="A11" s="6"/>
      <c r="B11" s="6"/>
      <c r="C11" s="6"/>
      <c r="D11" s="6"/>
      <c r="E11" s="6"/>
      <c r="F11" s="6"/>
      <c r="G11" s="6"/>
      <c r="H11" s="6"/>
      <c r="I11" s="3"/>
    </row>
    <row r="12" spans="1:9" ht="15" customHeight="1" x14ac:dyDescent="0.2">
      <c r="A12" s="8"/>
      <c r="B12" s="8"/>
      <c r="C12" s="8"/>
      <c r="D12" s="8"/>
      <c r="E12" s="8"/>
      <c r="F12" s="8"/>
      <c r="G12" s="8"/>
      <c r="H12" s="8"/>
      <c r="I12" s="2"/>
    </row>
    <row r="13" spans="1:9" ht="15" customHeight="1" x14ac:dyDescent="0.2">
      <c r="A13" s="20" t="s">
        <v>0</v>
      </c>
      <c r="B13" s="20"/>
      <c r="C13" s="20"/>
      <c r="D13" s="9"/>
      <c r="E13" s="9"/>
      <c r="F13" s="9"/>
      <c r="G13" s="9"/>
      <c r="H13" s="9"/>
    </row>
    <row r="14" spans="1:9" ht="15" customHeight="1" x14ac:dyDescent="0.2">
      <c r="A14" s="20"/>
      <c r="B14" s="20"/>
      <c r="C14" s="20"/>
      <c r="D14" s="16">
        <v>0</v>
      </c>
      <c r="E14" s="16">
        <v>1</v>
      </c>
      <c r="F14" s="16">
        <v>2</v>
      </c>
      <c r="G14" s="16">
        <v>3</v>
      </c>
      <c r="H14" s="9"/>
    </row>
    <row r="15" spans="1:9" ht="15" customHeight="1" x14ac:dyDescent="0.2">
      <c r="A15" s="20"/>
      <c r="B15" s="20"/>
      <c r="C15" s="20"/>
      <c r="D15" s="34" t="s">
        <v>21</v>
      </c>
      <c r="E15" s="34" t="s">
        <v>20</v>
      </c>
      <c r="F15" s="34" t="s">
        <v>20</v>
      </c>
      <c r="G15" s="34" t="s">
        <v>20</v>
      </c>
      <c r="H15" s="9"/>
    </row>
    <row r="16" spans="1:9" ht="15" customHeight="1" x14ac:dyDescent="0.2">
      <c r="A16" s="20"/>
      <c r="B16" s="36" t="s">
        <v>28</v>
      </c>
      <c r="C16" s="20"/>
      <c r="D16" s="9"/>
      <c r="E16" s="9"/>
      <c r="F16" s="9"/>
      <c r="G16" s="9"/>
      <c r="H16" s="9"/>
    </row>
    <row r="17" spans="1:9" ht="15" customHeight="1" x14ac:dyDescent="0.2">
      <c r="A17" s="20"/>
      <c r="B17" s="20"/>
      <c r="C17" s="32" t="s">
        <v>24</v>
      </c>
      <c r="D17" s="9"/>
      <c r="E17" s="24">
        <v>0.6</v>
      </c>
      <c r="F17" s="24">
        <v>0.6</v>
      </c>
      <c r="G17" s="24">
        <v>0.6</v>
      </c>
      <c r="H17" s="9"/>
    </row>
    <row r="18" spans="1:9" ht="15" customHeight="1" x14ac:dyDescent="0.2">
      <c r="A18" s="20"/>
      <c r="B18" s="20"/>
      <c r="C18" s="32" t="s">
        <v>30</v>
      </c>
      <c r="D18" s="9"/>
      <c r="E18" s="24">
        <v>0.5</v>
      </c>
      <c r="F18" s="24">
        <v>0.5</v>
      </c>
      <c r="G18" s="24">
        <v>0.5</v>
      </c>
      <c r="H18" s="9"/>
    </row>
    <row r="19" spans="1:9" ht="15" customHeight="1" x14ac:dyDescent="0.2">
      <c r="A19" s="20"/>
      <c r="B19" s="20"/>
      <c r="C19" s="20" t="s">
        <v>6</v>
      </c>
      <c r="D19" s="9"/>
      <c r="E19" s="24">
        <v>0.2</v>
      </c>
      <c r="F19" s="24">
        <v>0.2</v>
      </c>
      <c r="G19" s="24">
        <v>0.2</v>
      </c>
      <c r="H19" s="9"/>
    </row>
    <row r="20" spans="1:9" ht="15" customHeight="1" x14ac:dyDescent="0.2">
      <c r="A20" s="20"/>
      <c r="B20" s="20"/>
      <c r="C20" s="20" t="s">
        <v>7</v>
      </c>
      <c r="D20" s="9"/>
      <c r="E20" s="24">
        <v>5.5E-2</v>
      </c>
      <c r="F20" s="24">
        <v>5.5E-2</v>
      </c>
      <c r="G20" s="24">
        <v>5.5E-2</v>
      </c>
      <c r="H20" s="9"/>
    </row>
    <row r="21" spans="1:9" ht="15" customHeight="1" x14ac:dyDescent="0.2">
      <c r="A21" s="20"/>
      <c r="B21" s="20"/>
      <c r="C21" s="32" t="s">
        <v>23</v>
      </c>
      <c r="D21" s="9"/>
      <c r="E21" s="25">
        <v>5000</v>
      </c>
      <c r="F21" s="25">
        <v>6000</v>
      </c>
      <c r="G21" s="25">
        <v>7000</v>
      </c>
      <c r="H21" s="9"/>
    </row>
    <row r="22" spans="1:9" ht="15" customHeight="1" x14ac:dyDescent="0.2">
      <c r="A22" s="20"/>
      <c r="B22" s="20"/>
      <c r="C22" s="20" t="s">
        <v>1</v>
      </c>
      <c r="D22" s="9"/>
      <c r="E22" s="24">
        <v>0.8</v>
      </c>
      <c r="F22" s="24">
        <v>0.8</v>
      </c>
      <c r="G22" s="24">
        <v>0.8</v>
      </c>
      <c r="H22" s="9"/>
    </row>
    <row r="23" spans="1:9" ht="15" customHeight="1" x14ac:dyDescent="0.2">
      <c r="A23" s="20"/>
      <c r="B23" s="20"/>
      <c r="C23" s="20"/>
      <c r="D23" s="9"/>
      <c r="E23" s="9"/>
      <c r="F23" s="9"/>
      <c r="G23" s="9"/>
      <c r="H23" s="9"/>
    </row>
    <row r="24" spans="1:9" ht="15" customHeight="1" x14ac:dyDescent="0.2">
      <c r="A24" s="20"/>
      <c r="B24" s="21" t="s">
        <v>8</v>
      </c>
      <c r="C24" s="20"/>
      <c r="D24" s="9"/>
      <c r="E24" s="9"/>
      <c r="F24" s="9"/>
      <c r="G24" s="9"/>
      <c r="H24" s="9"/>
    </row>
    <row r="25" spans="1:9" ht="15" customHeight="1" x14ac:dyDescent="0.2">
      <c r="A25" s="20"/>
      <c r="B25" s="20"/>
      <c r="C25" s="20" t="s">
        <v>9</v>
      </c>
      <c r="D25" s="26">
        <v>6733</v>
      </c>
      <c r="E25" s="27">
        <f>E35</f>
        <v>7886.4</v>
      </c>
      <c r="F25" s="27">
        <f>F35</f>
        <v>9309.119999999999</v>
      </c>
      <c r="G25" s="27">
        <f>G35</f>
        <v>10947.295999999998</v>
      </c>
      <c r="H25" s="9"/>
    </row>
    <row r="26" spans="1:9" ht="15" customHeight="1" x14ac:dyDescent="0.2">
      <c r="A26" s="20"/>
      <c r="B26" s="20"/>
      <c r="C26" s="20" t="s">
        <v>11</v>
      </c>
      <c r="D26" s="26"/>
      <c r="E26" s="27">
        <f>E39</f>
        <v>160.8134</v>
      </c>
      <c r="F26" s="27">
        <f>F39</f>
        <v>189.15071999999998</v>
      </c>
      <c r="G26" s="27">
        <f>G39</f>
        <v>222.82057600000002</v>
      </c>
      <c r="H26" s="9"/>
    </row>
    <row r="27" spans="1:9" ht="15" customHeight="1" x14ac:dyDescent="0.2">
      <c r="A27" s="20"/>
      <c r="B27" s="20"/>
      <c r="C27" s="20" t="s">
        <v>10</v>
      </c>
      <c r="D27" s="26">
        <v>8342</v>
      </c>
      <c r="E27" s="27">
        <f>E45</f>
        <v>6909.6201000000001</v>
      </c>
      <c r="F27" s="27">
        <f>F45</f>
        <v>7665.6500999999998</v>
      </c>
      <c r="G27" s="27">
        <f>G45</f>
        <v>8867.3608839999979</v>
      </c>
      <c r="H27" s="9"/>
    </row>
    <row r="28" spans="1:9" ht="15" customHeight="1" thickBot="1" x14ac:dyDescent="0.25">
      <c r="A28" s="20"/>
      <c r="B28" s="22"/>
      <c r="C28" s="22"/>
      <c r="D28" s="10"/>
      <c r="E28" s="10"/>
      <c r="F28" s="10"/>
      <c r="G28" s="10"/>
      <c r="H28" s="10"/>
    </row>
    <row r="29" spans="1:9" ht="15" customHeight="1" thickTop="1" x14ac:dyDescent="0.2">
      <c r="A29" s="23"/>
      <c r="B29" s="21" t="s">
        <v>2</v>
      </c>
      <c r="C29" s="20"/>
      <c r="D29" s="9"/>
      <c r="E29" s="9"/>
      <c r="F29" s="9"/>
      <c r="G29" s="9"/>
      <c r="H29" s="9"/>
      <c r="I29" s="12"/>
    </row>
    <row r="30" spans="1:9" ht="15" customHeight="1" x14ac:dyDescent="0.2">
      <c r="A30" s="23"/>
      <c r="B30" s="20"/>
      <c r="C30" s="20"/>
      <c r="D30" s="9"/>
      <c r="E30" s="9"/>
      <c r="F30" s="9"/>
      <c r="G30" s="9"/>
      <c r="H30" s="9"/>
      <c r="I30" s="12"/>
    </row>
    <row r="31" spans="1:9" ht="15" customHeight="1" x14ac:dyDescent="0.2">
      <c r="A31" s="23"/>
      <c r="B31" s="20"/>
      <c r="C31" s="20"/>
      <c r="D31" s="16">
        <v>0</v>
      </c>
      <c r="E31" s="16">
        <v>1</v>
      </c>
      <c r="F31" s="16">
        <v>2</v>
      </c>
      <c r="G31" s="16">
        <v>3</v>
      </c>
      <c r="H31" s="9"/>
      <c r="I31" s="12"/>
    </row>
    <row r="32" spans="1:9" ht="15" customHeight="1" x14ac:dyDescent="0.2">
      <c r="A32" s="23"/>
      <c r="B32" s="20"/>
      <c r="C32" s="20" t="s">
        <v>12</v>
      </c>
      <c r="D32" s="28"/>
      <c r="E32" s="28">
        <f>D35</f>
        <v>6733</v>
      </c>
      <c r="F32" s="28">
        <f>E35</f>
        <v>7886.4</v>
      </c>
      <c r="G32" s="28">
        <f>F35</f>
        <v>9309.119999999999</v>
      </c>
      <c r="H32" s="9"/>
      <c r="I32" s="12"/>
    </row>
    <row r="33" spans="1:9" ht="15" customHeight="1" x14ac:dyDescent="0.2">
      <c r="A33" s="23"/>
      <c r="B33" s="20"/>
      <c r="C33" s="20" t="s">
        <v>31</v>
      </c>
      <c r="D33" s="28"/>
      <c r="E33" s="28">
        <f>E18*E42</f>
        <v>2500</v>
      </c>
      <c r="F33" s="28">
        <f>F18*F42</f>
        <v>3000</v>
      </c>
      <c r="G33" s="28">
        <f>G18*G42</f>
        <v>3500</v>
      </c>
      <c r="H33" s="9"/>
      <c r="I33" s="12"/>
    </row>
    <row r="34" spans="1:9" ht="15" customHeight="1" x14ac:dyDescent="0.2">
      <c r="A34" s="23"/>
      <c r="B34" s="20"/>
      <c r="C34" s="20" t="s">
        <v>13</v>
      </c>
      <c r="D34" s="28"/>
      <c r="E34" s="28">
        <f>E19*E32</f>
        <v>1346.6000000000001</v>
      </c>
      <c r="F34" s="28">
        <f>F19*F32</f>
        <v>1577.28</v>
      </c>
      <c r="G34" s="28">
        <f>G19*G32</f>
        <v>1861.8239999999998</v>
      </c>
      <c r="H34" s="9"/>
      <c r="I34" s="12"/>
    </row>
    <row r="35" spans="1:9" ht="15" customHeight="1" x14ac:dyDescent="0.2">
      <c r="A35" s="23"/>
      <c r="B35" s="20"/>
      <c r="C35" s="20" t="s">
        <v>14</v>
      </c>
      <c r="D35" s="28">
        <f>D25</f>
        <v>6733</v>
      </c>
      <c r="E35" s="28">
        <f>E32+E33-E34</f>
        <v>7886.4</v>
      </c>
      <c r="F35" s="28">
        <f>F32+F33-F34</f>
        <v>9309.119999999999</v>
      </c>
      <c r="G35" s="28">
        <f>G32+G33-G34</f>
        <v>10947.295999999998</v>
      </c>
      <c r="H35" s="9"/>
      <c r="I35" s="12"/>
    </row>
    <row r="36" spans="1:9" ht="15" customHeight="1" x14ac:dyDescent="0.2">
      <c r="A36" s="23"/>
      <c r="B36" s="20"/>
      <c r="C36" s="20" t="s">
        <v>7</v>
      </c>
      <c r="D36" s="28"/>
      <c r="E36" s="30">
        <f>E20</f>
        <v>5.5E-2</v>
      </c>
      <c r="F36" s="30">
        <f>F20</f>
        <v>5.5E-2</v>
      </c>
      <c r="G36" s="30">
        <f>G20</f>
        <v>5.5E-2</v>
      </c>
      <c r="H36" s="9"/>
      <c r="I36" s="12"/>
    </row>
    <row r="37" spans="1:9" ht="15" customHeight="1" x14ac:dyDescent="0.2">
      <c r="A37" s="23"/>
      <c r="B37" s="20"/>
      <c r="C37" s="20" t="s">
        <v>15</v>
      </c>
      <c r="D37" s="28"/>
      <c r="E37" s="28">
        <f>(D35+E35)/2*E36</f>
        <v>402.0335</v>
      </c>
      <c r="F37" s="28">
        <f>(E35+F35)/2*F36</f>
        <v>472.87679999999989</v>
      </c>
      <c r="G37" s="28">
        <f>(F35+G35)/2*G36</f>
        <v>557.05143999999996</v>
      </c>
      <c r="H37" s="9"/>
      <c r="I37" s="12"/>
    </row>
    <row r="38" spans="1:9" ht="15" customHeight="1" x14ac:dyDescent="0.2">
      <c r="A38" s="23"/>
      <c r="B38" s="20"/>
      <c r="C38" s="20" t="s">
        <v>16</v>
      </c>
      <c r="D38" s="28"/>
      <c r="E38" s="28">
        <f>E17*E37</f>
        <v>241.2201</v>
      </c>
      <c r="F38" s="28">
        <f>F17*F37</f>
        <v>283.72607999999991</v>
      </c>
      <c r="G38" s="28">
        <f>G17*G37</f>
        <v>334.23086399999994</v>
      </c>
      <c r="H38" s="9"/>
      <c r="I38" s="12"/>
    </row>
    <row r="39" spans="1:9" ht="15" customHeight="1" x14ac:dyDescent="0.2">
      <c r="A39" s="23"/>
      <c r="B39" s="20"/>
      <c r="C39" s="20" t="s">
        <v>11</v>
      </c>
      <c r="D39" s="28"/>
      <c r="E39" s="28">
        <f>E37-E38</f>
        <v>160.8134</v>
      </c>
      <c r="F39" s="28">
        <f>F37-F38</f>
        <v>189.15071999999998</v>
      </c>
      <c r="G39" s="28">
        <f>G37-G38</f>
        <v>222.82057600000002</v>
      </c>
      <c r="H39" s="9"/>
      <c r="I39" s="12"/>
    </row>
    <row r="40" spans="1:9" ht="15" customHeight="1" x14ac:dyDescent="0.2">
      <c r="A40" s="11"/>
      <c r="B40" s="9"/>
      <c r="C40" s="9"/>
      <c r="D40" s="28"/>
      <c r="E40" s="28"/>
      <c r="F40" s="28"/>
      <c r="G40" s="28"/>
      <c r="H40" s="9"/>
      <c r="I40" s="12"/>
    </row>
    <row r="41" spans="1:9" ht="15" customHeight="1" x14ac:dyDescent="0.2">
      <c r="A41" s="11"/>
      <c r="B41" s="9"/>
      <c r="C41" s="20" t="s">
        <v>17</v>
      </c>
      <c r="D41" s="28"/>
      <c r="E41" s="28">
        <f>D45</f>
        <v>8342</v>
      </c>
      <c r="F41" s="28">
        <f>E45</f>
        <v>6909.6201000000001</v>
      </c>
      <c r="G41" s="28">
        <f>F45</f>
        <v>7665.6500999999998</v>
      </c>
      <c r="H41" s="9"/>
      <c r="I41" s="12"/>
    </row>
    <row r="42" spans="1:9" ht="15" customHeight="1" x14ac:dyDescent="0.2">
      <c r="A42" s="11"/>
      <c r="B42" s="9"/>
      <c r="C42" s="32" t="s">
        <v>22</v>
      </c>
      <c r="D42" s="28"/>
      <c r="E42" s="28">
        <f>E21</f>
        <v>5000</v>
      </c>
      <c r="F42" s="28">
        <f>F21</f>
        <v>6000</v>
      </c>
      <c r="G42" s="28">
        <f>G21</f>
        <v>7000</v>
      </c>
      <c r="H42" s="9"/>
      <c r="I42" s="12"/>
    </row>
    <row r="43" spans="1:9" ht="15" customHeight="1" x14ac:dyDescent="0.2">
      <c r="A43" s="11"/>
      <c r="B43" s="9"/>
      <c r="C43" s="20" t="s">
        <v>16</v>
      </c>
      <c r="D43" s="28"/>
      <c r="E43" s="28">
        <f>E38</f>
        <v>241.2201</v>
      </c>
      <c r="F43" s="28">
        <f>F38</f>
        <v>283.72607999999991</v>
      </c>
      <c r="G43" s="28">
        <f>G38</f>
        <v>334.23086399999994</v>
      </c>
      <c r="H43" s="9"/>
      <c r="I43" s="12"/>
    </row>
    <row r="44" spans="1:9" ht="15" customHeight="1" x14ac:dyDescent="0.2">
      <c r="A44" s="11"/>
      <c r="B44" s="9"/>
      <c r="C44" s="20" t="s">
        <v>18</v>
      </c>
      <c r="D44" s="28"/>
      <c r="E44" s="28">
        <f>E22*E41</f>
        <v>6673.6</v>
      </c>
      <c r="F44" s="28">
        <f>F22*F41</f>
        <v>5527.6960800000006</v>
      </c>
      <c r="G44" s="28">
        <f>G22*G41</f>
        <v>6132.5200800000002</v>
      </c>
      <c r="H44" s="9"/>
      <c r="I44" s="12"/>
    </row>
    <row r="45" spans="1:9" ht="15" customHeight="1" x14ac:dyDescent="0.2">
      <c r="A45" s="11"/>
      <c r="B45" s="9"/>
      <c r="C45" s="20" t="s">
        <v>19</v>
      </c>
      <c r="D45" s="28">
        <f>D27</f>
        <v>8342</v>
      </c>
      <c r="E45" s="28">
        <f>E41+E42+E43-E44</f>
        <v>6909.6201000000001</v>
      </c>
      <c r="F45" s="28">
        <f>F41+F42+F43-F44</f>
        <v>7665.6500999999998</v>
      </c>
      <c r="G45" s="28">
        <f>G41+G42+G43-G44</f>
        <v>8867.3608839999979</v>
      </c>
      <c r="H45" s="9"/>
      <c r="I45" s="12"/>
    </row>
    <row r="46" spans="1:9" ht="15" customHeight="1" x14ac:dyDescent="0.2">
      <c r="A46" s="11"/>
      <c r="B46" s="9"/>
      <c r="C46" s="9"/>
      <c r="D46" s="28"/>
      <c r="E46" s="28"/>
      <c r="F46" s="28"/>
      <c r="G46" s="28"/>
      <c r="H46" s="9"/>
      <c r="I46" s="12"/>
    </row>
    <row r="47" spans="1:9" ht="15" customHeight="1" x14ac:dyDescent="0.2">
      <c r="A47" s="11"/>
      <c r="B47" s="9"/>
      <c r="C47" s="9"/>
      <c r="D47" s="28"/>
      <c r="E47" s="28"/>
      <c r="F47" s="28"/>
      <c r="G47" s="28"/>
      <c r="H47" s="9"/>
      <c r="I47" s="12"/>
    </row>
    <row r="48" spans="1:9" ht="15" customHeight="1" thickBot="1" x14ac:dyDescent="0.25">
      <c r="A48" s="11"/>
      <c r="B48" s="9"/>
      <c r="C48" s="9"/>
      <c r="D48" s="28"/>
      <c r="E48" s="28"/>
      <c r="F48" s="28"/>
      <c r="G48" s="28"/>
      <c r="H48" s="9"/>
      <c r="I48" s="12"/>
    </row>
    <row r="49" spans="1:9" ht="15" customHeight="1" thickTop="1" x14ac:dyDescent="0.2">
      <c r="A49" s="13"/>
      <c r="B49" s="15"/>
      <c r="C49" s="15"/>
      <c r="D49" s="29"/>
      <c r="E49" s="29"/>
      <c r="F49" s="29"/>
      <c r="G49" s="29"/>
      <c r="H49" s="15"/>
      <c r="I49" s="14"/>
    </row>
    <row r="50" spans="1:9" ht="15" customHeight="1" x14ac:dyDescent="0.2"/>
    <row r="51" spans="1:9" ht="15" hidden="1" customHeight="1" x14ac:dyDescent="0.2"/>
    <row r="52" spans="1:9" ht="15" hidden="1" customHeight="1" x14ac:dyDescent="0.2"/>
    <row r="53" spans="1:9" ht="15" hidden="1" customHeight="1" x14ac:dyDescent="0.2"/>
    <row r="54" spans="1:9" ht="15" hidden="1" customHeight="1" x14ac:dyDescent="0.2"/>
    <row r="55" spans="1:9" ht="15" hidden="1" customHeight="1" x14ac:dyDescent="0.2"/>
    <row r="56" spans="1:9" ht="15" hidden="1" customHeight="1" x14ac:dyDescent="0.2"/>
    <row r="57" spans="1:9" ht="15" hidden="1" customHeight="1" x14ac:dyDescent="0.2"/>
    <row r="58" spans="1:9" ht="15" hidden="1" customHeight="1" x14ac:dyDescent="0.2"/>
    <row r="59" spans="1:9" ht="15" hidden="1" customHeight="1" x14ac:dyDescent="0.2"/>
    <row r="60" spans="1:9" ht="15" hidden="1" customHeight="1" x14ac:dyDescent="0.2"/>
    <row r="61" spans="1:9" ht="15" hidden="1" customHeight="1" x14ac:dyDescent="0.2"/>
    <row r="62" spans="1:9" ht="15" hidden="1" customHeight="1" x14ac:dyDescent="0.2"/>
  </sheetData>
  <phoneticPr fontId="1"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利息资本化</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Chainshine</dc:creator>
  <cp:lastModifiedBy>Cardiff</cp:lastModifiedBy>
  <dcterms:created xsi:type="dcterms:W3CDTF">2011-11-22T08:32:41Z</dcterms:created>
  <dcterms:modified xsi:type="dcterms:W3CDTF">2021-11-19T06:25:35Z</dcterms:modified>
</cp:coreProperties>
</file>